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636c8d76d8889283676a6f8552fd653b6e7b6549/48103106516/0cb864a4-eaba-4def-8045-9ab5aa976d1b/"/>
    </mc:Choice>
  </mc:AlternateContent>
  <xr:revisionPtr revIDLastSave="0" documentId="13_ncr:1_{9C3E9603-AED4-4202-A83C-E4961214AEA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EKEI'!$A$5:$E$39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K30" i="1"/>
  <c r="K26" i="1"/>
  <c r="K23" i="1"/>
  <c r="K19" i="1"/>
  <c r="L19" i="1" s="1"/>
  <c r="K16" i="1"/>
  <c r="L16" i="1" s="1"/>
  <c r="K13" i="1"/>
  <c r="K11" i="1"/>
  <c r="K10" i="1"/>
  <c r="K9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30" i="1"/>
  <c r="I26" i="1"/>
  <c r="I9" i="1" s="1"/>
  <c r="I23" i="1"/>
  <c r="I19" i="1"/>
  <c r="I8" i="1" s="1"/>
  <c r="I16" i="1"/>
  <c r="I13" i="1"/>
  <c r="I11" i="1"/>
  <c r="I10" i="1"/>
  <c r="H30" i="1"/>
  <c r="H26" i="1"/>
  <c r="H9" i="1" s="1"/>
  <c r="H23" i="1"/>
  <c r="H19" i="1"/>
  <c r="J19" i="1" s="1"/>
  <c r="H16" i="1"/>
  <c r="H13" i="1"/>
  <c r="H11" i="1"/>
  <c r="H10" i="1"/>
  <c r="K8" i="1" l="1"/>
  <c r="K7" i="1" s="1"/>
  <c r="H8" i="1"/>
  <c r="I7" i="1"/>
  <c r="I6" i="1" s="1"/>
  <c r="G22" i="1"/>
  <c r="G23" i="1"/>
  <c r="G24" i="1"/>
  <c r="F10" i="1"/>
  <c r="E10" i="1"/>
  <c r="F23" i="1"/>
  <c r="G12" i="1"/>
  <c r="G14" i="1"/>
  <c r="G15" i="1"/>
  <c r="G17" i="1"/>
  <c r="G18" i="1"/>
  <c r="G20" i="1"/>
  <c r="G21" i="1"/>
  <c r="G27" i="1"/>
  <c r="G28" i="1"/>
  <c r="G29" i="1"/>
  <c r="G31" i="1"/>
  <c r="G32" i="1"/>
  <c r="G33" i="1"/>
  <c r="G34" i="1"/>
  <c r="G35" i="1"/>
  <c r="G36" i="1"/>
  <c r="G37" i="1"/>
  <c r="F30" i="1"/>
  <c r="F26" i="1"/>
  <c r="F9" i="1" s="1"/>
  <c r="F19" i="1"/>
  <c r="F16" i="1"/>
  <c r="F13" i="1"/>
  <c r="F11" i="1"/>
  <c r="L8" i="1" l="1"/>
  <c r="K6" i="1"/>
  <c r="L6" i="1" s="1"/>
  <c r="L7" i="1"/>
  <c r="H7" i="1"/>
  <c r="J8" i="1"/>
  <c r="F8" i="1"/>
  <c r="F7" i="1" s="1"/>
  <c r="F6" i="1" s="1"/>
  <c r="G10" i="1"/>
  <c r="E11" i="1"/>
  <c r="G11" i="1" s="1"/>
  <c r="E30" i="1"/>
  <c r="G30" i="1" s="1"/>
  <c r="J7" i="1" l="1"/>
  <c r="H6" i="1"/>
  <c r="J6" i="1" s="1"/>
  <c r="E26" i="1"/>
  <c r="G26" i="1" s="1"/>
  <c r="E19" i="1"/>
  <c r="G19" i="1" s="1"/>
  <c r="E16" i="1"/>
  <c r="G16" i="1" s="1"/>
  <c r="E13" i="1"/>
  <c r="G13" i="1" s="1"/>
  <c r="E8" i="1" l="1"/>
  <c r="G8" i="1" s="1"/>
  <c r="E9" i="1"/>
  <c r="G9" i="1" s="1"/>
  <c r="E7" i="1" l="1"/>
  <c r="G7" i="1" s="1"/>
  <c r="E6" i="1" l="1"/>
  <c r="G6" i="1" s="1"/>
</calcChain>
</file>

<file path=xl/sharedStrings.xml><?xml version="1.0" encoding="utf-8"?>
<sst xmlns="http://schemas.openxmlformats.org/spreadsheetml/2006/main" count="44" uniqueCount="34">
  <si>
    <t>Eelarve liik</t>
  </si>
  <si>
    <t>Objekt</t>
  </si>
  <si>
    <t>Eelarve konto</t>
  </si>
  <si>
    <t>Tööjõukulud</t>
  </si>
  <si>
    <t>Kindlaksmääratud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</si>
  <si>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</si>
  <si>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</si>
  <si>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</si>
  <si>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</si>
  <si>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</si>
  <si>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</si>
  <si>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</si>
  <si>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</si>
  <si>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</si>
  <si>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</si>
  <si>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Tuludest sõltuvad vahendid</t>
  </si>
  <si>
    <t>IN004000</t>
  </si>
  <si>
    <t>Tegevuskulud, v.a tööjõukulud</t>
  </si>
  <si>
    <t>Investeeringud</t>
  </si>
  <si>
    <t>KULUD</t>
  </si>
  <si>
    <t>INVESTEERINGUD</t>
  </si>
  <si>
    <t>Lisa 3</t>
  </si>
  <si>
    <t>Eesti Kohtuekspertiisi Instituut</t>
  </si>
  <si>
    <t>Programmi tegevus: Kriminaalpoliitika kujundamine ja elluviimine, sh ennetus</t>
  </si>
  <si>
    <t>sh investeeringute käibemaks</t>
  </si>
  <si>
    <t>Investeeringute käibemaks</t>
  </si>
  <si>
    <t>Eesti Kohtuekspertiisi Instituudi 2024. aasta eelarve</t>
  </si>
  <si>
    <t>.2024. a käskkirja nr</t>
  </si>
  <si>
    <t>Ülekantavad vahendid</t>
  </si>
  <si>
    <t>2024. a eelarve kokku</t>
  </si>
  <si>
    <t>Masinad ja seadmed</t>
  </si>
  <si>
    <t>Eelarve muudatused</t>
  </si>
  <si>
    <t>Kuni käskkirja jõustumiseni kehtiv 2024 a. eelarve</t>
  </si>
  <si>
    <t xml:space="preserve">2024. a esialgne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</si>
</sst>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3" fontId="6" fillId="0" borderId="0" xfId="2" applyNumberFormat="1" applyFont="1" applyBorder="1"/>
    <xf numFmtId="0" fontId="12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6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 indent="2"/>
    </xf>
    <xf numFmtId="0" fontId="12" fillId="0" borderId="0" xfId="2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6" fillId="0" borderId="0" xfId="2" applyFont="1" applyBorder="1" applyAlignment="1">
      <alignment horizontal="right"/>
    </xf>
    <xf numFmtId="0" fontId="12" fillId="0" borderId="0" xfId="1" applyFont="1" applyBorder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 applyBorder="1"/>
    <xf numFmtId="0" fontId="16" fillId="0" borderId="0" xfId="2" applyFont="1" applyAlignment="1">
      <alignment horizontal="right"/>
    </xf>
    <xf numFmtId="0" fontId="16" fillId="0" borderId="0" xfId="2" applyFont="1"/>
    <xf numFmtId="3" fontId="13" fillId="0" borderId="0" xfId="1" applyNumberFormat="1" applyFont="1"/>
    <xf numFmtId="0" fontId="17" fillId="2" borderId="0" xfId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4" fillId="0" borderId="0" xfId="3" applyFont="1" applyBorder="1" applyAlignment="1">
      <alignment horizontal="left" indent="1"/>
    </xf>
    <xf numFmtId="0" fontId="12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7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K20" sqref="K20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hidden="1" customWidth="1"/>
    <col min="6" max="6" width="13.77734375" style="1" hidden="1" customWidth="1"/>
    <col min="7" max="7" width="15" style="1" hidden="1" customWidth="1"/>
    <col min="8" max="9" width="12.88671875" style="1" hidden="1" customWidth="1"/>
    <col min="10" max="10" width="12.88671875" style="1" customWidth="1"/>
    <col min="11" max="11" width="12.6640625" style="1" customWidth="1"/>
    <col min="12" max="12" width="14" style="1" customWidth="1"/>
    <col min="13" max="16384" width="9.44140625" style="1"/>
  </cols>
  <sheetData>
    <row r="1" spans="1:12" x14ac:dyDescent="0.3">
      <c r="A1" s="2"/>
      <c r="L1" s="32" t="s">
        <v>27</v>
      </c>
    </row>
    <row r="2" spans="1:12" x14ac:dyDescent="0.3">
      <c r="A2" s="2"/>
      <c r="L2" s="33" t="s">
        <v>21</v>
      </c>
    </row>
    <row r="3" spans="1:12" ht="15.6" x14ac:dyDescent="0.3">
      <c r="A3" s="42" t="s">
        <v>26</v>
      </c>
      <c r="E3" s="6"/>
    </row>
    <row r="4" spans="1:12" ht="15" customHeight="1" x14ac:dyDescent="0.3">
      <c r="A4" s="5"/>
      <c r="E4" s="4"/>
    </row>
    <row r="5" spans="1:12" s="5" customFormat="1" ht="55.2" x14ac:dyDescent="0.3">
      <c r="A5" s="43"/>
      <c r="B5" s="43" t="s">
        <v>0</v>
      </c>
      <c r="C5" s="43" t="s">
        <v>2</v>
      </c>
      <c r="D5" s="43" t="s">
        <v>1</v>
      </c>
      <c r="E5" s="43" t="s">
        <v>33</v>
      </c>
      <c r="F5" s="43" t="s">
        <v>28</v>
      </c>
      <c r="G5" s="52" t="s">
        <v>32</v>
      </c>
      <c r="H5" s="52" t="s">
        <v>31</v>
      </c>
      <c r="I5" s="52" t="s">
        <v>28</v>
      </c>
      <c r="J5" s="52" t="s">
        <v>32</v>
      </c>
      <c r="K5" s="52" t="s">
        <v>31</v>
      </c>
      <c r="L5" s="52" t="s">
        <v>29</v>
      </c>
    </row>
    <row r="6" spans="1:12" s="5" customFormat="1" ht="17.399999999999999" x14ac:dyDescent="0.35">
      <c r="A6" s="8" t="s">
        <v>22</v>
      </c>
      <c r="B6" s="9"/>
      <c r="C6" s="9"/>
      <c r="D6" s="26"/>
      <c r="E6" s="12">
        <f>E7+E10</f>
        <v>10713784.665999999</v>
      </c>
      <c r="F6" s="12">
        <f>F7+F10</f>
        <v>1513649</v>
      </c>
      <c r="G6" s="12">
        <f>E6+F6</f>
        <v>12227433.665999999</v>
      </c>
      <c r="H6" s="12">
        <f>H7+H10</f>
        <v>50295</v>
      </c>
      <c r="I6" s="12">
        <f>I7+I10</f>
        <v>257630</v>
      </c>
      <c r="J6" s="12">
        <f>G6+H6+I6</f>
        <v>12535358.665999999</v>
      </c>
      <c r="K6" s="12">
        <f>K7+K10</f>
        <v>134395</v>
      </c>
      <c r="L6" s="12">
        <f>J6+K6</f>
        <v>12669753.665999999</v>
      </c>
    </row>
    <row r="7" spans="1:12" s="34" customFormat="1" ht="17.399999999999999" x14ac:dyDescent="0.35">
      <c r="A7" s="8" t="s">
        <v>19</v>
      </c>
      <c r="B7" s="40"/>
      <c r="C7" s="40"/>
      <c r="D7" s="41"/>
      <c r="E7" s="12">
        <f>E8+E9</f>
        <v>10689784.665999999</v>
      </c>
      <c r="F7" s="12">
        <f>F8+F9</f>
        <v>0</v>
      </c>
      <c r="G7" s="12">
        <f t="shared" ref="G7:G37" si="0">E7+F7</f>
        <v>10689784.665999999</v>
      </c>
      <c r="H7" s="12">
        <f>H8+H9</f>
        <v>50295</v>
      </c>
      <c r="I7" s="12">
        <f>I8+I9</f>
        <v>257630</v>
      </c>
      <c r="J7" s="12">
        <f t="shared" ref="J7:J37" si="1">G7+H7+I7</f>
        <v>10997709.665999999</v>
      </c>
      <c r="K7" s="12">
        <f>K8+K9</f>
        <v>134395</v>
      </c>
      <c r="L7" s="12">
        <f t="shared" ref="L7:L37" si="2">J7+K7</f>
        <v>11132104.665999999</v>
      </c>
    </row>
    <row r="8" spans="1:12" s="34" customFormat="1" ht="15.6" x14ac:dyDescent="0.3">
      <c r="A8" s="13" t="s">
        <v>23</v>
      </c>
      <c r="B8" s="35"/>
      <c r="C8" s="37"/>
      <c r="D8" s="36"/>
      <c r="E8" s="14">
        <f>E13+E16+E19+E32+E33+E37</f>
        <v>9965029</v>
      </c>
      <c r="F8" s="14">
        <f>F13+F16+F19+F32+F33+F37</f>
        <v>0</v>
      </c>
      <c r="G8" s="14">
        <f t="shared" si="0"/>
        <v>9965029</v>
      </c>
      <c r="H8" s="14">
        <f>H13+H16+H19+H32+H33+H37</f>
        <v>50295</v>
      </c>
      <c r="I8" s="14">
        <f>I13+I16+I19+I32+I33+I37</f>
        <v>257630</v>
      </c>
      <c r="J8" s="14">
        <f t="shared" si="1"/>
        <v>10272954</v>
      </c>
      <c r="K8" s="14">
        <f>K13+K16+K19+K32+K33+K37</f>
        <v>134395</v>
      </c>
      <c r="L8" s="14">
        <f t="shared" si="2"/>
        <v>10407349</v>
      </c>
    </row>
    <row r="9" spans="1:12" s="34" customFormat="1" ht="15.6" x14ac:dyDescent="0.3">
      <c r="A9" s="38" t="s">
        <v>11</v>
      </c>
      <c r="B9" s="35"/>
      <c r="C9" s="37"/>
      <c r="D9" s="36"/>
      <c r="E9" s="39">
        <f>E26+E34</f>
        <v>724755.66599999997</v>
      </c>
      <c r="F9" s="39">
        <f>F26+F34</f>
        <v>0</v>
      </c>
      <c r="G9" s="39">
        <f t="shared" si="0"/>
        <v>724755.66599999997</v>
      </c>
      <c r="H9" s="39">
        <f>H26+H34</f>
        <v>0</v>
      </c>
      <c r="I9" s="39">
        <f>I26+I34</f>
        <v>0</v>
      </c>
      <c r="J9" s="39">
        <f t="shared" si="1"/>
        <v>724755.66599999997</v>
      </c>
      <c r="K9" s="39">
        <f>K26+K34</f>
        <v>0</v>
      </c>
      <c r="L9" s="39">
        <f t="shared" si="2"/>
        <v>724755.66599999997</v>
      </c>
    </row>
    <row r="10" spans="1:12" s="34" customFormat="1" ht="17.399999999999999" x14ac:dyDescent="0.35">
      <c r="A10" s="8" t="s">
        <v>20</v>
      </c>
      <c r="B10" s="40"/>
      <c r="C10" s="40"/>
      <c r="D10" s="41"/>
      <c r="E10" s="12">
        <f>E31+E35</f>
        <v>24000</v>
      </c>
      <c r="F10" s="12">
        <f>F23</f>
        <v>1513649</v>
      </c>
      <c r="G10" s="12">
        <f t="shared" si="0"/>
        <v>1537649</v>
      </c>
      <c r="H10" s="12">
        <f>H23</f>
        <v>0</v>
      </c>
      <c r="I10" s="12">
        <f>I23</f>
        <v>0</v>
      </c>
      <c r="J10" s="12">
        <f t="shared" si="1"/>
        <v>1537649</v>
      </c>
      <c r="K10" s="12">
        <f>K23</f>
        <v>0</v>
      </c>
      <c r="L10" s="12">
        <f t="shared" si="2"/>
        <v>1537649</v>
      </c>
    </row>
    <row r="11" spans="1:12" s="34" customFormat="1" ht="17.399999999999999" x14ac:dyDescent="0.35">
      <c r="A11" s="45" t="s">
        <v>24</v>
      </c>
      <c r="B11" s="40"/>
      <c r="C11" s="40"/>
      <c r="D11" s="41"/>
      <c r="E11" s="12">
        <f>E35</f>
        <v>4000</v>
      </c>
      <c r="F11" s="12">
        <f>F35</f>
        <v>0</v>
      </c>
      <c r="G11" s="12">
        <f t="shared" si="0"/>
        <v>4000</v>
      </c>
      <c r="H11" s="12">
        <f>H35</f>
        <v>0</v>
      </c>
      <c r="I11" s="12">
        <f>I35</f>
        <v>0</v>
      </c>
      <c r="J11" s="12">
        <f t="shared" si="1"/>
        <v>4000</v>
      </c>
      <c r="K11" s="12">
        <f>K35</f>
        <v>0</v>
      </c>
      <c r="L11" s="12">
        <f t="shared" si="2"/>
        <v>4000</v>
      </c>
    </row>
    <row r="12" spans="1:12" s="5" customFormat="1" ht="15.6" x14ac:dyDescent="0.3">
      <c r="A12" s="13"/>
      <c r="B12" s="27"/>
      <c r="C12" s="11"/>
      <c r="D12" s="10"/>
      <c r="E12" s="14"/>
      <c r="F12" s="14"/>
      <c r="G12" s="14">
        <f t="shared" si="0"/>
        <v>0</v>
      </c>
      <c r="H12" s="14"/>
      <c r="I12" s="14"/>
      <c r="J12" s="14">
        <f t="shared" si="1"/>
        <v>0</v>
      </c>
      <c r="K12" s="14"/>
      <c r="L12" s="14">
        <f t="shared" si="2"/>
        <v>0</v>
      </c>
    </row>
    <row r="13" spans="1:12" s="5" customFormat="1" ht="15.6" x14ac:dyDescent="0.3">
      <c r="A13" s="18" t="s">
        <v>5</v>
      </c>
      <c r="B13" s="27"/>
      <c r="C13" s="11"/>
      <c r="D13" s="10"/>
      <c r="E13" s="14">
        <f>E14</f>
        <v>3804</v>
      </c>
      <c r="F13" s="14">
        <f>F14</f>
        <v>0</v>
      </c>
      <c r="G13" s="14">
        <f t="shared" si="0"/>
        <v>3804</v>
      </c>
      <c r="H13" s="14">
        <f>H14</f>
        <v>0</v>
      </c>
      <c r="I13" s="14">
        <f>I14</f>
        <v>0</v>
      </c>
      <c r="J13" s="14">
        <f t="shared" si="1"/>
        <v>3804</v>
      </c>
      <c r="K13" s="14">
        <f>K14</f>
        <v>0</v>
      </c>
      <c r="L13" s="14">
        <f t="shared" si="2"/>
        <v>3804</v>
      </c>
    </row>
    <row r="14" spans="1:12" s="5" customFormat="1" x14ac:dyDescent="0.3">
      <c r="A14" s="22" t="s">
        <v>6</v>
      </c>
      <c r="B14" s="16">
        <v>20</v>
      </c>
      <c r="C14" s="16">
        <v>45</v>
      </c>
      <c r="D14" s="16" t="s">
        <v>7</v>
      </c>
      <c r="E14" s="20">
        <v>3804</v>
      </c>
      <c r="F14" s="20"/>
      <c r="G14" s="20">
        <f t="shared" si="0"/>
        <v>3804</v>
      </c>
      <c r="H14" s="20"/>
      <c r="I14" s="20"/>
      <c r="J14" s="20">
        <f t="shared" si="1"/>
        <v>3804</v>
      </c>
      <c r="K14" s="20"/>
      <c r="L14" s="20">
        <f t="shared" si="2"/>
        <v>3804</v>
      </c>
    </row>
    <row r="15" spans="1:12" s="5" customFormat="1" ht="15.6" x14ac:dyDescent="0.3">
      <c r="A15" s="13"/>
      <c r="B15" s="27"/>
      <c r="C15" s="11"/>
      <c r="D15" s="10"/>
      <c r="E15" s="10">
        <v>0</v>
      </c>
      <c r="F15" s="10">
        <v>0</v>
      </c>
      <c r="G15" s="10">
        <f t="shared" si="0"/>
        <v>0</v>
      </c>
      <c r="H15" s="10">
        <v>0</v>
      </c>
      <c r="I15" s="10">
        <v>0</v>
      </c>
      <c r="J15" s="10">
        <f t="shared" si="1"/>
        <v>0</v>
      </c>
      <c r="K15" s="10">
        <v>0</v>
      </c>
      <c r="L15" s="10">
        <f t="shared" si="2"/>
        <v>0</v>
      </c>
    </row>
    <row r="16" spans="1:12" s="5" customFormat="1" x14ac:dyDescent="0.3">
      <c r="A16" s="18" t="s">
        <v>3</v>
      </c>
      <c r="B16" s="27"/>
      <c r="C16" s="11"/>
      <c r="D16" s="10"/>
      <c r="E16" s="17">
        <f>E17</f>
        <v>5756680</v>
      </c>
      <c r="F16" s="17">
        <f>F17</f>
        <v>0</v>
      </c>
      <c r="G16" s="17">
        <f t="shared" si="0"/>
        <v>5756680</v>
      </c>
      <c r="H16" s="17">
        <f>H17</f>
        <v>0</v>
      </c>
      <c r="I16" s="17">
        <f>I17</f>
        <v>0</v>
      </c>
      <c r="J16" s="17">
        <f t="shared" si="1"/>
        <v>5756680</v>
      </c>
      <c r="K16" s="17">
        <f>K17</f>
        <v>134395</v>
      </c>
      <c r="L16" s="17">
        <f t="shared" si="2"/>
        <v>5891075</v>
      </c>
    </row>
    <row r="17" spans="1:12" s="5" customFormat="1" x14ac:dyDescent="0.3">
      <c r="A17" s="19" t="s">
        <v>4</v>
      </c>
      <c r="B17" s="16">
        <v>20</v>
      </c>
      <c r="C17" s="16">
        <v>50</v>
      </c>
      <c r="D17" s="16"/>
      <c r="E17" s="20">
        <v>5756680</v>
      </c>
      <c r="F17" s="20"/>
      <c r="G17" s="20">
        <f t="shared" si="0"/>
        <v>5756680</v>
      </c>
      <c r="H17" s="20"/>
      <c r="I17" s="20"/>
      <c r="J17" s="20">
        <f t="shared" si="1"/>
        <v>5756680</v>
      </c>
      <c r="K17" s="20">
        <v>134395</v>
      </c>
      <c r="L17" s="20">
        <f t="shared" si="2"/>
        <v>5891075</v>
      </c>
    </row>
    <row r="18" spans="1:12" s="5" customFormat="1" x14ac:dyDescent="0.3">
      <c r="A18" s="28"/>
      <c r="B18" s="16"/>
      <c r="C18" s="16"/>
      <c r="D18" s="16"/>
      <c r="E18" s="28">
        <v>0</v>
      </c>
      <c r="F18" s="28">
        <v>0</v>
      </c>
      <c r="G18" s="28">
        <f t="shared" si="0"/>
        <v>0</v>
      </c>
      <c r="H18" s="28">
        <v>0</v>
      </c>
      <c r="I18" s="28">
        <v>0</v>
      </c>
      <c r="J18" s="28">
        <f t="shared" si="1"/>
        <v>0</v>
      </c>
      <c r="K18" s="28">
        <v>0</v>
      </c>
      <c r="L18" s="28">
        <f t="shared" si="2"/>
        <v>0</v>
      </c>
    </row>
    <row r="19" spans="1:12" s="5" customFormat="1" x14ac:dyDescent="0.3">
      <c r="A19" s="31" t="s">
        <v>17</v>
      </c>
      <c r="B19" s="16"/>
      <c r="C19" s="16"/>
      <c r="D19" s="16"/>
      <c r="E19" s="29">
        <f>E20+E21</f>
        <v>3699463</v>
      </c>
      <c r="F19" s="29">
        <f>F20+F21</f>
        <v>0</v>
      </c>
      <c r="G19" s="29">
        <f t="shared" si="0"/>
        <v>3699463</v>
      </c>
      <c r="H19" s="29">
        <f>H20+H21</f>
        <v>50295</v>
      </c>
      <c r="I19" s="29">
        <f>I20+I21</f>
        <v>257630</v>
      </c>
      <c r="J19" s="29">
        <f t="shared" si="1"/>
        <v>4007388</v>
      </c>
      <c r="K19" s="29">
        <f>K20+K21</f>
        <v>0</v>
      </c>
      <c r="L19" s="29">
        <f t="shared" si="2"/>
        <v>4007388</v>
      </c>
    </row>
    <row r="20" spans="1:12" s="5" customFormat="1" x14ac:dyDescent="0.3">
      <c r="A20" s="19" t="s">
        <v>8</v>
      </c>
      <c r="B20" s="16">
        <v>20</v>
      </c>
      <c r="C20" s="16">
        <v>55</v>
      </c>
      <c r="D20" s="16"/>
      <c r="E20" s="20">
        <v>2242465</v>
      </c>
      <c r="F20" s="20"/>
      <c r="G20" s="20">
        <f t="shared" si="0"/>
        <v>2242465</v>
      </c>
      <c r="H20" s="20">
        <v>50295</v>
      </c>
      <c r="I20" s="20">
        <v>257630</v>
      </c>
      <c r="J20" s="20">
        <f t="shared" si="1"/>
        <v>2550390</v>
      </c>
      <c r="K20" s="20"/>
      <c r="L20" s="20">
        <f t="shared" si="2"/>
        <v>2550390</v>
      </c>
    </row>
    <row r="21" spans="1:12" s="5" customFormat="1" x14ac:dyDescent="0.3">
      <c r="A21" s="19" t="s">
        <v>9</v>
      </c>
      <c r="B21" s="16">
        <v>20</v>
      </c>
      <c r="C21" s="16">
        <v>55</v>
      </c>
      <c r="D21" s="16" t="s">
        <v>10</v>
      </c>
      <c r="E21" s="20">
        <v>1456998</v>
      </c>
      <c r="F21" s="20"/>
      <c r="G21" s="20">
        <f t="shared" si="0"/>
        <v>1456998</v>
      </c>
      <c r="H21" s="20"/>
      <c r="I21" s="20"/>
      <c r="J21" s="20">
        <f t="shared" si="1"/>
        <v>1456998</v>
      </c>
      <c r="K21" s="20"/>
      <c r="L21" s="20">
        <f t="shared" si="2"/>
        <v>1456998</v>
      </c>
    </row>
    <row r="22" spans="1:12" s="5" customFormat="1" x14ac:dyDescent="0.3">
      <c r="A22" s="19"/>
      <c r="B22" s="15"/>
      <c r="C22" s="15"/>
      <c r="D22" s="16"/>
      <c r="E22" s="20">
        <v>0</v>
      </c>
      <c r="F22" s="20">
        <v>0</v>
      </c>
      <c r="G22" s="20">
        <f t="shared" si="0"/>
        <v>0</v>
      </c>
      <c r="H22" s="20">
        <v>0</v>
      </c>
      <c r="I22" s="20">
        <v>0</v>
      </c>
      <c r="J22" s="20">
        <f t="shared" si="1"/>
        <v>0</v>
      </c>
      <c r="K22" s="20">
        <v>0</v>
      </c>
      <c r="L22" s="20">
        <f t="shared" si="2"/>
        <v>0</v>
      </c>
    </row>
    <row r="23" spans="1:12" s="5" customFormat="1" x14ac:dyDescent="0.3">
      <c r="A23" s="47" t="s">
        <v>18</v>
      </c>
      <c r="B23" s="48"/>
      <c r="C23" s="48"/>
      <c r="D23" s="49"/>
      <c r="E23" s="20"/>
      <c r="F23" s="29">
        <f>F24</f>
        <v>1513649</v>
      </c>
      <c r="G23" s="29">
        <f t="shared" si="0"/>
        <v>1513649</v>
      </c>
      <c r="H23" s="29">
        <f>H24</f>
        <v>0</v>
      </c>
      <c r="I23" s="29">
        <f>I24</f>
        <v>0</v>
      </c>
      <c r="J23" s="29">
        <f t="shared" si="1"/>
        <v>1513649</v>
      </c>
      <c r="K23" s="29">
        <f>K24</f>
        <v>0</v>
      </c>
      <c r="L23" s="29">
        <f t="shared" si="2"/>
        <v>1513649</v>
      </c>
    </row>
    <row r="24" spans="1:12" s="5" customFormat="1" x14ac:dyDescent="0.3">
      <c r="A24" s="50" t="s">
        <v>30</v>
      </c>
      <c r="B24" s="51">
        <v>20</v>
      </c>
      <c r="C24" s="51">
        <v>15</v>
      </c>
      <c r="D24" s="51" t="s">
        <v>16</v>
      </c>
      <c r="E24" s="20"/>
      <c r="F24" s="20">
        <v>1513649</v>
      </c>
      <c r="G24" s="20">
        <f t="shared" si="0"/>
        <v>1513649</v>
      </c>
      <c r="H24" s="20"/>
      <c r="I24" s="20"/>
      <c r="J24" s="20">
        <f t="shared" si="1"/>
        <v>1513649</v>
      </c>
      <c r="K24" s="20"/>
      <c r="L24" s="20">
        <f t="shared" si="2"/>
        <v>1513649</v>
      </c>
    </row>
    <row r="25" spans="1:12" s="5" customFormat="1" x14ac:dyDescent="0.3">
      <c r="A25" s="50"/>
      <c r="B25" s="51"/>
      <c r="C25" s="51"/>
      <c r="D25" s="51"/>
      <c r="E25" s="20"/>
      <c r="F25" s="20"/>
      <c r="G25" s="20"/>
      <c r="H25" s="20"/>
      <c r="I25" s="20"/>
      <c r="J25" s="20">
        <f t="shared" si="1"/>
        <v>0</v>
      </c>
      <c r="K25" s="20"/>
      <c r="L25" s="20">
        <f t="shared" si="2"/>
        <v>0</v>
      </c>
    </row>
    <row r="26" spans="1:12" s="5" customFormat="1" x14ac:dyDescent="0.3">
      <c r="A26" s="23" t="s">
        <v>11</v>
      </c>
      <c r="B26" s="30"/>
      <c r="C26" s="30"/>
      <c r="D26" s="21"/>
      <c r="E26" s="17">
        <f>E27+E28</f>
        <v>712015.66599999997</v>
      </c>
      <c r="F26" s="17">
        <f>F27+F28</f>
        <v>0</v>
      </c>
      <c r="G26" s="17">
        <f t="shared" si="0"/>
        <v>712015.66599999997</v>
      </c>
      <c r="H26" s="17">
        <f>H27+H28</f>
        <v>0</v>
      </c>
      <c r="I26" s="17">
        <f>I27+I28</f>
        <v>0</v>
      </c>
      <c r="J26" s="17">
        <f t="shared" si="1"/>
        <v>712015.66599999997</v>
      </c>
      <c r="K26" s="17">
        <f>K27+K28</f>
        <v>0</v>
      </c>
      <c r="L26" s="17">
        <f t="shared" si="2"/>
        <v>712015.66599999997</v>
      </c>
    </row>
    <row r="27" spans="1:12" s="5" customFormat="1" x14ac:dyDescent="0.3">
      <c r="A27" s="22" t="s">
        <v>12</v>
      </c>
      <c r="B27" s="16">
        <v>10</v>
      </c>
      <c r="C27" s="16">
        <v>601</v>
      </c>
      <c r="D27" s="16"/>
      <c r="E27" s="20">
        <v>391475</v>
      </c>
      <c r="F27" s="20"/>
      <c r="G27" s="20">
        <f t="shared" si="0"/>
        <v>391475</v>
      </c>
      <c r="H27" s="20"/>
      <c r="I27" s="20"/>
      <c r="J27" s="20">
        <f t="shared" si="1"/>
        <v>391475</v>
      </c>
      <c r="K27" s="20"/>
      <c r="L27" s="20">
        <f t="shared" si="2"/>
        <v>391475</v>
      </c>
    </row>
    <row r="28" spans="1:12" s="5" customFormat="1" x14ac:dyDescent="0.3">
      <c r="A28" s="22" t="s">
        <v>13</v>
      </c>
      <c r="B28" s="16">
        <v>10</v>
      </c>
      <c r="C28" s="16">
        <v>601</v>
      </c>
      <c r="D28" s="16" t="s">
        <v>10</v>
      </c>
      <c r="E28" s="20">
        <v>320540.66599999997</v>
      </c>
      <c r="F28" s="20"/>
      <c r="G28" s="20">
        <f t="shared" si="0"/>
        <v>320540.66599999997</v>
      </c>
      <c r="H28" s="20"/>
      <c r="I28" s="20"/>
      <c r="J28" s="20">
        <f t="shared" si="1"/>
        <v>320540.66599999997</v>
      </c>
      <c r="K28" s="20"/>
      <c r="L28" s="20">
        <f t="shared" si="2"/>
        <v>320540.66599999997</v>
      </c>
    </row>
    <row r="29" spans="1:12" s="5" customFormat="1" x14ac:dyDescent="0.3">
      <c r="A29" s="22"/>
      <c r="B29" s="16"/>
      <c r="C29" s="16"/>
      <c r="D29" s="16"/>
      <c r="E29" s="20"/>
      <c r="F29" s="20"/>
      <c r="G29" s="20">
        <f t="shared" si="0"/>
        <v>0</v>
      </c>
      <c r="H29" s="20"/>
      <c r="I29" s="20"/>
      <c r="J29" s="20">
        <f t="shared" si="1"/>
        <v>0</v>
      </c>
      <c r="K29" s="20"/>
      <c r="L29" s="20">
        <f t="shared" si="2"/>
        <v>0</v>
      </c>
    </row>
    <row r="30" spans="1:12" s="5" customFormat="1" x14ac:dyDescent="0.3">
      <c r="A30" s="18" t="s">
        <v>15</v>
      </c>
      <c r="B30" s="9"/>
      <c r="C30" s="9"/>
      <c r="D30" s="26"/>
      <c r="E30" s="29">
        <f>E31+E32+E33+E34+E35</f>
        <v>284000</v>
      </c>
      <c r="F30" s="29">
        <f>F31+F32+F33+F34+F35</f>
        <v>0</v>
      </c>
      <c r="G30" s="29">
        <f t="shared" si="0"/>
        <v>284000</v>
      </c>
      <c r="H30" s="29">
        <f>H31+H32+H33+H34+H35</f>
        <v>0</v>
      </c>
      <c r="I30" s="29">
        <f>I31+I32+I33+I34+I35</f>
        <v>0</v>
      </c>
      <c r="J30" s="29">
        <f t="shared" si="1"/>
        <v>284000</v>
      </c>
      <c r="K30" s="29">
        <f>K31+K32+K33+K34+K35</f>
        <v>0</v>
      </c>
      <c r="L30" s="29">
        <f t="shared" si="2"/>
        <v>284000</v>
      </c>
    </row>
    <row r="31" spans="1:12" s="5" customFormat="1" x14ac:dyDescent="0.3">
      <c r="A31" s="19" t="s">
        <v>18</v>
      </c>
      <c r="B31" s="16">
        <v>44</v>
      </c>
      <c r="C31" s="16">
        <v>15</v>
      </c>
      <c r="D31" s="16" t="s">
        <v>16</v>
      </c>
      <c r="E31" s="20">
        <v>20000</v>
      </c>
      <c r="F31" s="20"/>
      <c r="G31" s="20">
        <f t="shared" si="0"/>
        <v>20000</v>
      </c>
      <c r="H31" s="20"/>
      <c r="I31" s="20"/>
      <c r="J31" s="20">
        <f t="shared" si="1"/>
        <v>20000</v>
      </c>
      <c r="K31" s="20"/>
      <c r="L31" s="20">
        <f t="shared" si="2"/>
        <v>20000</v>
      </c>
    </row>
    <row r="32" spans="1:12" s="5" customFormat="1" x14ac:dyDescent="0.3">
      <c r="A32" s="19" t="s">
        <v>3</v>
      </c>
      <c r="B32" s="16">
        <v>44</v>
      </c>
      <c r="C32" s="16">
        <v>50</v>
      </c>
      <c r="D32" s="16"/>
      <c r="E32" s="20">
        <v>120000</v>
      </c>
      <c r="F32" s="20"/>
      <c r="G32" s="20">
        <f t="shared" si="0"/>
        <v>120000</v>
      </c>
      <c r="H32" s="20"/>
      <c r="I32" s="20"/>
      <c r="J32" s="20">
        <f t="shared" si="1"/>
        <v>120000</v>
      </c>
      <c r="K32" s="20"/>
      <c r="L32" s="20">
        <f t="shared" si="2"/>
        <v>120000</v>
      </c>
    </row>
    <row r="33" spans="1:12" s="5" customFormat="1" x14ac:dyDescent="0.3">
      <c r="A33" s="19" t="s">
        <v>8</v>
      </c>
      <c r="B33" s="16">
        <v>44</v>
      </c>
      <c r="C33" s="16">
        <v>55</v>
      </c>
      <c r="D33" s="16"/>
      <c r="E33" s="20">
        <v>127260</v>
      </c>
      <c r="F33" s="20"/>
      <c r="G33" s="20">
        <f t="shared" si="0"/>
        <v>127260</v>
      </c>
      <c r="H33" s="20"/>
      <c r="I33" s="20"/>
      <c r="J33" s="20">
        <f t="shared" si="1"/>
        <v>127260</v>
      </c>
      <c r="K33" s="20"/>
      <c r="L33" s="20">
        <f t="shared" si="2"/>
        <v>127260</v>
      </c>
    </row>
    <row r="34" spans="1:12" s="5" customFormat="1" x14ac:dyDescent="0.3">
      <c r="A34" s="19" t="s">
        <v>11</v>
      </c>
      <c r="B34" s="16">
        <v>44</v>
      </c>
      <c r="C34" s="16">
        <v>601</v>
      </c>
      <c r="D34" s="16"/>
      <c r="E34" s="20">
        <v>12740</v>
      </c>
      <c r="F34" s="20"/>
      <c r="G34" s="20">
        <f t="shared" si="0"/>
        <v>12740</v>
      </c>
      <c r="H34" s="20"/>
      <c r="I34" s="20"/>
      <c r="J34" s="20">
        <f t="shared" si="1"/>
        <v>12740</v>
      </c>
      <c r="K34" s="20"/>
      <c r="L34" s="20">
        <f t="shared" si="2"/>
        <v>12740</v>
      </c>
    </row>
    <row r="35" spans="1:12" s="5" customFormat="1" x14ac:dyDescent="0.3">
      <c r="A35" s="46" t="s">
        <v>25</v>
      </c>
      <c r="B35" s="44">
        <v>44</v>
      </c>
      <c r="C35" s="44">
        <v>601002</v>
      </c>
      <c r="D35" s="16"/>
      <c r="E35" s="20">
        <v>4000</v>
      </c>
      <c r="F35" s="20"/>
      <c r="G35" s="20">
        <f t="shared" si="0"/>
        <v>4000</v>
      </c>
      <c r="H35" s="20"/>
      <c r="I35" s="20"/>
      <c r="J35" s="20">
        <f t="shared" si="1"/>
        <v>4000</v>
      </c>
      <c r="K35" s="20"/>
      <c r="L35" s="20">
        <f t="shared" si="2"/>
        <v>4000</v>
      </c>
    </row>
    <row r="36" spans="1:12" s="5" customFormat="1" x14ac:dyDescent="0.3">
      <c r="A36" s="28"/>
      <c r="B36" s="27"/>
      <c r="C36" s="27"/>
      <c r="D36" s="28"/>
      <c r="E36" s="28">
        <v>0</v>
      </c>
      <c r="F36" s="28">
        <v>0</v>
      </c>
      <c r="G36" s="28">
        <f t="shared" si="0"/>
        <v>0</v>
      </c>
      <c r="H36" s="28">
        <v>0</v>
      </c>
      <c r="I36" s="28">
        <v>0</v>
      </c>
      <c r="J36" s="28">
        <f t="shared" si="1"/>
        <v>0</v>
      </c>
      <c r="K36" s="28">
        <v>0</v>
      </c>
      <c r="L36" s="28">
        <f t="shared" si="2"/>
        <v>0</v>
      </c>
    </row>
    <row r="37" spans="1:12" s="5" customFormat="1" x14ac:dyDescent="0.3">
      <c r="A37" s="18" t="s">
        <v>14</v>
      </c>
      <c r="B37" s="24">
        <v>60</v>
      </c>
      <c r="C37" s="24">
        <v>61</v>
      </c>
      <c r="D37" s="25"/>
      <c r="E37" s="29">
        <v>257822</v>
      </c>
      <c r="F37" s="29"/>
      <c r="G37" s="29">
        <f t="shared" si="0"/>
        <v>257822</v>
      </c>
      <c r="H37" s="29"/>
      <c r="I37" s="29"/>
      <c r="J37" s="29">
        <f t="shared" si="1"/>
        <v>257822</v>
      </c>
      <c r="K37" s="29"/>
      <c r="L37" s="29">
        <f t="shared" si="2"/>
        <v>257822</v>
      </c>
    </row>
    <row r="38" spans="1:12" s="5" customFormat="1" x14ac:dyDescent="0.3">
      <c r="A38" s="7"/>
      <c r="B38" s="7"/>
      <c r="C38" s="7"/>
      <c r="D38" s="7"/>
      <c r="E38" s="7"/>
    </row>
    <row r="39" spans="1:12" s="5" customFormat="1" x14ac:dyDescent="0.3">
      <c r="A39" s="7"/>
      <c r="B39" s="7"/>
      <c r="C39" s="7"/>
      <c r="D39" s="7"/>
      <c r="E39" s="7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2023-12-18T13:46:53Z</cp:lastPrinted>
  <dcterms:created xsi:type="dcterms:W3CDTF">2021-12-14T12:58:35Z</dcterms:created>
  <dcterms:modified xsi:type="dcterms:W3CDTF">2024-10-22T07:21:29Z</dcterms:modified>
</cp:coreProperties>
</file>